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e\01\"/>
    </mc:Choice>
  </mc:AlternateContent>
  <bookViews>
    <workbookView xWindow="0" yWindow="0" windowWidth="9645" windowHeight="9060"/>
  </bookViews>
  <sheets>
    <sheet name="Лист1" sheetId="2" r:id="rId1"/>
  </sheets>
  <definedNames>
    <definedName name="_xlnm.Print_Area" localSheetId="0">Лист1!$A$1:$N$53</definedName>
  </definedNames>
  <calcPr calcId="162913"/>
</workbook>
</file>

<file path=xl/calcChain.xml><?xml version="1.0" encoding="utf-8"?>
<calcChain xmlns="http://schemas.openxmlformats.org/spreadsheetml/2006/main">
  <c r="M25" i="2" l="1"/>
  <c r="N48" i="2"/>
  <c r="L48" i="2"/>
  <c r="K48" i="2"/>
  <c r="I48" i="2"/>
  <c r="H48" i="2"/>
  <c r="F48" i="2"/>
  <c r="E48" i="2"/>
  <c r="M47" i="2"/>
  <c r="M44" i="2"/>
  <c r="L44" i="2"/>
  <c r="J44" i="2"/>
  <c r="I44" i="2"/>
  <c r="G44" i="2"/>
  <c r="F44" i="2"/>
  <c r="D44" i="2"/>
  <c r="D47" i="2" l="1"/>
  <c r="F47" i="2"/>
  <c r="G47" i="2"/>
  <c r="I47" i="2"/>
  <c r="J47" i="2"/>
  <c r="L47" i="2"/>
  <c r="N45" i="2"/>
  <c r="L45" i="2"/>
  <c r="I45" i="2"/>
  <c r="K45" i="2"/>
  <c r="H45" i="2"/>
  <c r="L42" i="2"/>
  <c r="I42" i="2"/>
  <c r="F42" i="2"/>
  <c r="C42" i="2"/>
  <c r="C37" i="2"/>
  <c r="F34" i="2"/>
  <c r="F36" i="2" s="1"/>
  <c r="F40" i="2" s="1"/>
  <c r="M32" i="2"/>
  <c r="G33" i="2"/>
  <c r="F30" i="2"/>
  <c r="I30" i="2"/>
  <c r="I34" i="2" s="1"/>
  <c r="I36" i="2" s="1"/>
  <c r="I40" i="2" s="1"/>
  <c r="L30" i="2"/>
  <c r="L34" i="2" s="1"/>
  <c r="L36" i="2" s="1"/>
  <c r="L40" i="2" s="1"/>
  <c r="C30" i="2"/>
  <c r="C34" i="2" s="1"/>
  <c r="C36" i="2" s="1"/>
  <c r="C40" i="2" s="1"/>
  <c r="M31" i="2"/>
  <c r="J31" i="2"/>
  <c r="G31" i="2"/>
  <c r="L9" i="2"/>
  <c r="I9" i="2"/>
  <c r="F9" i="2"/>
  <c r="C9" i="2"/>
  <c r="E9" i="2"/>
  <c r="E8" i="2" s="1"/>
  <c r="E7" i="2" s="1"/>
  <c r="E30" i="2" s="1"/>
  <c r="E34" i="2" s="1"/>
  <c r="E36" i="2" s="1"/>
  <c r="E40" i="2" s="1"/>
  <c r="M29" i="2"/>
  <c r="J29" i="2"/>
  <c r="G29" i="2"/>
  <c r="D29" i="2"/>
  <c r="H15" i="2"/>
  <c r="K15" i="2"/>
  <c r="M28" i="2"/>
  <c r="M27" i="2"/>
  <c r="J28" i="2"/>
  <c r="J27" i="2"/>
  <c r="J25" i="2"/>
  <c r="G28" i="2"/>
  <c r="G27" i="2"/>
  <c r="G25" i="2"/>
  <c r="D28" i="2"/>
  <c r="D27" i="2"/>
  <c r="D25" i="2"/>
  <c r="M24" i="2"/>
  <c r="J24" i="2"/>
  <c r="G24" i="2"/>
  <c r="D24" i="2"/>
  <c r="M22" i="2"/>
  <c r="J22" i="2"/>
  <c r="G22" i="2"/>
  <c r="D22" i="2"/>
  <c r="M21" i="2"/>
  <c r="M9" i="2" s="1"/>
  <c r="M8" i="2" s="1"/>
  <c r="M7" i="2" s="1"/>
  <c r="M30" i="2" s="1"/>
  <c r="M34" i="2" s="1"/>
  <c r="M36" i="2" s="1"/>
  <c r="M40" i="2" s="1"/>
  <c r="J21" i="2"/>
  <c r="J9" i="2" s="1"/>
  <c r="G21" i="2"/>
  <c r="G9" i="2" s="1"/>
  <c r="G8" i="2" s="1"/>
  <c r="G7" i="2" s="1"/>
  <c r="G30" i="2" s="1"/>
  <c r="G34" i="2" s="1"/>
  <c r="G36" i="2" s="1"/>
  <c r="G40" i="2" s="1"/>
  <c r="D21" i="2"/>
  <c r="D9" i="2" s="1"/>
  <c r="E15" i="2"/>
  <c r="N15" i="2"/>
  <c r="L12" i="2"/>
  <c r="I12" i="2"/>
  <c r="F12" i="2"/>
  <c r="C12" i="2"/>
  <c r="N10" i="2"/>
  <c r="N12" i="2" s="1"/>
  <c r="K10" i="2"/>
  <c r="K12" i="2" s="1"/>
  <c r="H10" i="2"/>
  <c r="H12" i="2" s="1"/>
  <c r="E10" i="2"/>
  <c r="E12" i="2" s="1"/>
  <c r="J8" i="2" l="1"/>
  <c r="J7" i="2" s="1"/>
  <c r="J30" i="2" s="1"/>
  <c r="J34" i="2" s="1"/>
  <c r="J36" i="2" s="1"/>
  <c r="J40" i="2" s="1"/>
  <c r="H9" i="2"/>
  <c r="H8" i="2" s="1"/>
  <c r="H7" i="2" s="1"/>
  <c r="H30" i="2" s="1"/>
  <c r="H34" i="2" s="1"/>
  <c r="H36" i="2" s="1"/>
  <c r="H40" i="2" s="1"/>
  <c r="K9" i="2"/>
  <c r="K8" i="2" s="1"/>
  <c r="K7" i="2" s="1"/>
  <c r="K30" i="2" s="1"/>
  <c r="K34" i="2" s="1"/>
  <c r="K36" i="2" s="1"/>
  <c r="K40" i="2" s="1"/>
  <c r="D8" i="2"/>
  <c r="D7" i="2" s="1"/>
  <c r="D30" i="2" s="1"/>
  <c r="D34" i="2" s="1"/>
  <c r="D36" i="2" s="1"/>
  <c r="D40" i="2" s="1"/>
  <c r="N9" i="2"/>
  <c r="N8" i="2" s="1"/>
  <c r="N7" i="2" s="1"/>
  <c r="N30" i="2" s="1"/>
  <c r="N34" i="2" s="1"/>
  <c r="N36" i="2" s="1"/>
  <c r="N40" i="2" s="1"/>
</calcChain>
</file>

<file path=xl/sharedStrings.xml><?xml version="1.0" encoding="utf-8"?>
<sst xmlns="http://schemas.openxmlformats.org/spreadsheetml/2006/main" count="212" uniqueCount="55">
  <si>
    <t>відпуск теплової енергії</t>
  </si>
  <si>
    <t>компенсацію тепловтрат</t>
  </si>
  <si>
    <t>х</t>
  </si>
  <si>
    <t>тис. гривень</t>
  </si>
  <si>
    <t>РОЗРАХУНОК </t>
  </si>
  <si>
    <t>Найменування показника</t>
  </si>
  <si>
    <t>Одиниця виміру</t>
  </si>
  <si>
    <t>Вартість, тис. гривень</t>
  </si>
  <si>
    <t>середня</t>
  </si>
  <si>
    <t>населення</t>
  </si>
  <si>
    <t>бюджетні установи</t>
  </si>
  <si>
    <t>інші споживачі</t>
  </si>
  <si>
    <t>усього</t>
  </si>
  <si>
    <t>у тому числі</t>
  </si>
  <si>
    <t>умовно-постійна частина</t>
  </si>
  <si>
    <t>умовно-змінна частина</t>
  </si>
  <si>
    <t>- " -</t>
  </si>
  <si>
    <t>у тому числі:</t>
  </si>
  <si>
    <t>вода на технологічні потреби</t>
  </si>
  <si>
    <t>матеріали, запасні частини, комплектувальні вироби, напівфабрикати</t>
  </si>
  <si>
    <t>4. Прямі витрати на оплату праці</t>
  </si>
  <si>
    <t>відрахування на загальнообов'язкове державне соціальне страхування</t>
  </si>
  <si>
    <t>амортизація основних засобів та інших необоротних матеріальних і нематеріальних активів виробничого призначення</t>
  </si>
  <si>
    <t>8. Адміністративні витрати</t>
  </si>
  <si>
    <t>9. Витрати на збут</t>
  </si>
  <si>
    <t>10. Інші операційні витрати</t>
  </si>
  <si>
    <t>тис. Гкал</t>
  </si>
  <si>
    <t>гривень/ Гкал</t>
  </si>
  <si>
    <t>гривень/ (Гкал/г)</t>
  </si>
  <si>
    <t>1. Плановані витрати з операційної діяльності</t>
  </si>
  <si>
    <t>2. Планована виробнича собівартість теплової енергії</t>
  </si>
  <si>
    <t>3. Прямі матеріальні витрати, усього, у тому числі:</t>
  </si>
  <si>
    <t>у тому числі на:</t>
  </si>
  <si>
    <t>власні потреби</t>
  </si>
  <si>
    <t>електроенергія</t>
  </si>
  <si>
    <t>покупна теплова енергія</t>
  </si>
  <si>
    <t>інші матеріальні витрати (хімічні реагенти, спеціальний одяг, взуття, спеціальне харчування в межах діючих нормативів)</t>
  </si>
  <si>
    <t>6. Загальновиробничі витрати</t>
  </si>
  <si>
    <t>7. Повна собівартість реалізованої теплової енергії (рядок 2 + рядок 6)</t>
  </si>
  <si>
    <t>11. Витрати з операційної діяльності (рядок 7 + рядок 8 + рядок 9 + рядок 10)</t>
  </si>
  <si>
    <t>12. Фінансові витрати</t>
  </si>
  <si>
    <t>13. Повна планована собівартість теплової енергії (рядок 1 + рядок12)</t>
  </si>
  <si>
    <t>14. Реалізація теплової енергії споживачам, усього</t>
  </si>
  <si>
    <t>15. Собівартість одиниці теплової енергії (рядок 13/ рядок 14)</t>
  </si>
  <si>
    <t>16. Планований прибуток</t>
  </si>
  <si>
    <t>17. Вартість теплової енергії (рядок 13 + рядок 16)</t>
  </si>
  <si>
    <t>18. Одноставковий тариф за 1 Гкал теплової енергії без податку на додану вартість (рядок 17/ рядок 14)</t>
  </si>
  <si>
    <t>19. Одноставковий тариф за 1 Гкал теплової енергії з податком на додану вартість</t>
  </si>
  <si>
    <t>20. Двоставковий тариф без податку на додану вартість:</t>
  </si>
  <si>
    <t>річна плата за одиницю теплового навантаження</t>
  </si>
  <si>
    <t>плата за одиницю реалізованої теплової енергії</t>
  </si>
  <si>
    <t>21. Двоставковий тариф з податком на додану вартість:</t>
  </si>
  <si>
    <t>5. Інші прямі витрати, усього, у тому чмслі:</t>
  </si>
  <si>
    <t>умовно-постійної і умовно-змінної частин витрат КП КОР "Переяслав-Хмельницьктепломережа" на теплову енергію, її виробництво, транспортування та постачання</t>
  </si>
  <si>
    <r>
      <t>паливо,</t>
    </r>
    <r>
      <rPr>
        <sz val="12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</si>
</sst>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9" x14ac:knownFonts="1">
    <font>
      <sz val="10"/>
      <name val="Arial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i/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5" fontId="0" fillId="0" borderId="0" xfId="0" applyNumberFormat="1"/>
    <xf numFmtId="2" fontId="0" fillId="0" borderId="0" xfId="0" applyNumberFormat="1" applyFill="1" applyBorder="1"/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A13" zoomScale="60" zoomScaleNormal="75" workbookViewId="0">
      <selection activeCell="A51" sqref="A51"/>
    </sheetView>
  </sheetViews>
  <sheetFormatPr defaultRowHeight="12.75" x14ac:dyDescent="0.2"/>
  <cols>
    <col min="1" max="1" width="47.28515625" customWidth="1"/>
    <col min="3" max="14" width="15.7109375" customWidth="1"/>
  </cols>
  <sheetData>
    <row r="1" spans="1:14" ht="35.450000000000003" customHeight="1" x14ac:dyDescent="0.2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7" customHeight="1" thickBot="1" x14ac:dyDescent="0.25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9" customHeight="1" thickBot="1" x14ac:dyDescent="0.25">
      <c r="A3" s="17" t="s">
        <v>5</v>
      </c>
      <c r="B3" s="20" t="s">
        <v>6</v>
      </c>
      <c r="C3" s="23" t="s">
        <v>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3.9" customHeight="1" thickBot="1" x14ac:dyDescent="0.25">
      <c r="A4" s="18"/>
      <c r="B4" s="21"/>
      <c r="C4" s="23" t="s">
        <v>8</v>
      </c>
      <c r="D4" s="24"/>
      <c r="E4" s="25"/>
      <c r="F4" s="23" t="s">
        <v>9</v>
      </c>
      <c r="G4" s="24"/>
      <c r="H4" s="25"/>
      <c r="I4" s="23" t="s">
        <v>10</v>
      </c>
      <c r="J4" s="24"/>
      <c r="K4" s="25"/>
      <c r="L4" s="23" t="s">
        <v>11</v>
      </c>
      <c r="M4" s="24"/>
      <c r="N4" s="25"/>
    </row>
    <row r="5" spans="1:14" ht="13.9" customHeight="1" thickBot="1" x14ac:dyDescent="0.25">
      <c r="A5" s="18"/>
      <c r="B5" s="21"/>
      <c r="C5" s="20" t="s">
        <v>12</v>
      </c>
      <c r="D5" s="23" t="s">
        <v>13</v>
      </c>
      <c r="E5" s="25"/>
      <c r="F5" s="1" t="s">
        <v>12</v>
      </c>
      <c r="G5" s="23" t="s">
        <v>13</v>
      </c>
      <c r="H5" s="25"/>
      <c r="I5" s="1" t="s">
        <v>12</v>
      </c>
      <c r="J5" s="23" t="s">
        <v>13</v>
      </c>
      <c r="K5" s="25"/>
      <c r="L5" s="20" t="s">
        <v>12</v>
      </c>
      <c r="M5" s="23" t="s">
        <v>13</v>
      </c>
      <c r="N5" s="25"/>
    </row>
    <row r="6" spans="1:14" ht="26.25" thickBot="1" x14ac:dyDescent="0.25">
      <c r="A6" s="19"/>
      <c r="B6" s="22"/>
      <c r="C6" s="22"/>
      <c r="D6" s="1" t="s">
        <v>14</v>
      </c>
      <c r="E6" s="1" t="s">
        <v>15</v>
      </c>
      <c r="F6" s="2"/>
      <c r="G6" s="1" t="s">
        <v>14</v>
      </c>
      <c r="H6" s="1" t="s">
        <v>15</v>
      </c>
      <c r="I6" s="2"/>
      <c r="J6" s="1" t="s">
        <v>14</v>
      </c>
      <c r="K6" s="1" t="s">
        <v>15</v>
      </c>
      <c r="L6" s="22"/>
      <c r="M6" s="1" t="s">
        <v>14</v>
      </c>
      <c r="N6" s="1" t="s">
        <v>15</v>
      </c>
    </row>
    <row r="7" spans="1:14" ht="43.15" customHeight="1" thickBot="1" x14ac:dyDescent="0.25">
      <c r="A7" s="11" t="s">
        <v>29</v>
      </c>
      <c r="B7" s="1" t="s">
        <v>3</v>
      </c>
      <c r="C7" s="8">
        <v>79366.936000000002</v>
      </c>
      <c r="D7" s="8">
        <f>D8+D31</f>
        <v>29882.898999999998</v>
      </c>
      <c r="E7" s="8">
        <f>E8</f>
        <v>49484.036999999997</v>
      </c>
      <c r="F7" s="8">
        <v>53657.1</v>
      </c>
      <c r="G7" s="9">
        <f>G8+G31</f>
        <v>20202.728000000003</v>
      </c>
      <c r="H7" s="9">
        <f>H8</f>
        <v>33454.372000000003</v>
      </c>
      <c r="I7" s="9">
        <v>23666.848999999998</v>
      </c>
      <c r="J7" s="8">
        <f>J8+J31</f>
        <v>8910.9549999999999</v>
      </c>
      <c r="K7" s="8">
        <f>K8</f>
        <v>14755.894</v>
      </c>
      <c r="L7" s="9">
        <v>2042.9069999999999</v>
      </c>
      <c r="M7" s="9">
        <f>M8+M31</f>
        <v>769.15100000000007</v>
      </c>
      <c r="N7" s="9">
        <f>N8</f>
        <v>1273.7560000000001</v>
      </c>
    </row>
    <row r="8" spans="1:14" ht="45.6" customHeight="1" thickBot="1" x14ac:dyDescent="0.25">
      <c r="A8" s="11" t="s">
        <v>30</v>
      </c>
      <c r="B8" s="1" t="s">
        <v>16</v>
      </c>
      <c r="C8" s="9">
        <v>76266.005999999994</v>
      </c>
      <c r="D8" s="8">
        <f>D9+D24+D25+D29</f>
        <v>26781.968999999997</v>
      </c>
      <c r="E8" s="8">
        <f>E9</f>
        <v>49484.036999999997</v>
      </c>
      <c r="F8" s="9">
        <v>51560.671999999999</v>
      </c>
      <c r="G8" s="8">
        <f>G9+G24+G25+G29</f>
        <v>18106.300000000003</v>
      </c>
      <c r="H8" s="9">
        <f>H9</f>
        <v>33454.372000000003</v>
      </c>
      <c r="I8" s="9">
        <v>22742.165000000001</v>
      </c>
      <c r="J8" s="8">
        <f>J9+J24+J25+J29</f>
        <v>7986.2710000000006</v>
      </c>
      <c r="K8" s="8">
        <f>K9</f>
        <v>14755.894</v>
      </c>
      <c r="L8" s="9">
        <v>1963.0889999999999</v>
      </c>
      <c r="M8" s="9">
        <f>M9+M24+M25+M29</f>
        <v>689.33300000000008</v>
      </c>
      <c r="N8" s="9">
        <f>N9</f>
        <v>1273.7560000000001</v>
      </c>
    </row>
    <row r="9" spans="1:14" ht="42.6" customHeight="1" thickBot="1" x14ac:dyDescent="0.25">
      <c r="A9" s="11" t="s">
        <v>31</v>
      </c>
      <c r="B9" s="1" t="s">
        <v>16</v>
      </c>
      <c r="C9" s="8">
        <f>C10+C15+C21+C22</f>
        <v>50475.954999999994</v>
      </c>
      <c r="D9" s="8">
        <f>D21+D22</f>
        <v>991.91799999999989</v>
      </c>
      <c r="E9" s="8">
        <f>E10+E15</f>
        <v>49484.036999999997</v>
      </c>
      <c r="F9" s="9">
        <f>F10+F15+F21+F22</f>
        <v>34125.004000000001</v>
      </c>
      <c r="G9" s="9">
        <f>G21+G22</f>
        <v>670.63199999999995</v>
      </c>
      <c r="H9" s="9">
        <f>H10+H15</f>
        <v>33454.372000000003</v>
      </c>
      <c r="I9" s="9">
        <f>I10+I15+I21+I22</f>
        <v>15051.683999999999</v>
      </c>
      <c r="J9" s="8">
        <f>J21+J22</f>
        <v>295.78999999999996</v>
      </c>
      <c r="K9" s="8">
        <f>K10+K15</f>
        <v>14755.894</v>
      </c>
      <c r="L9" s="9">
        <f>L10+L15+L21+L22</f>
        <v>1299.2530000000002</v>
      </c>
      <c r="M9" s="9">
        <f>M21+M22</f>
        <v>25.497</v>
      </c>
      <c r="N9" s="9">
        <f>N10+N15</f>
        <v>1273.7560000000001</v>
      </c>
    </row>
    <row r="10" spans="1:14" ht="18" customHeight="1" x14ac:dyDescent="0.2">
      <c r="A10" s="12" t="s">
        <v>54</v>
      </c>
      <c r="B10" s="20" t="s">
        <v>16</v>
      </c>
      <c r="C10" s="17">
        <v>46082.197</v>
      </c>
      <c r="D10" s="17">
        <v>0</v>
      </c>
      <c r="E10" s="17">
        <f>C10</f>
        <v>46082.197</v>
      </c>
      <c r="F10" s="17">
        <v>31154.524000000001</v>
      </c>
      <c r="G10" s="17">
        <v>0</v>
      </c>
      <c r="H10" s="17">
        <f>F10</f>
        <v>31154.524000000001</v>
      </c>
      <c r="I10" s="17">
        <v>13741.48</v>
      </c>
      <c r="J10" s="17">
        <v>0</v>
      </c>
      <c r="K10" s="26">
        <f>I10</f>
        <v>13741.48</v>
      </c>
      <c r="L10" s="17">
        <v>1186.193</v>
      </c>
      <c r="M10" s="17">
        <v>0</v>
      </c>
      <c r="N10" s="17">
        <f>L10</f>
        <v>1186.193</v>
      </c>
    </row>
    <row r="11" spans="1:14" ht="35.450000000000003" customHeight="1" thickBot="1" x14ac:dyDescent="0.25">
      <c r="A11" s="13" t="s">
        <v>32</v>
      </c>
      <c r="B11" s="22"/>
      <c r="C11" s="19"/>
      <c r="D11" s="19"/>
      <c r="E11" s="19"/>
      <c r="F11" s="19"/>
      <c r="G11" s="19"/>
      <c r="H11" s="19"/>
      <c r="I11" s="19"/>
      <c r="J11" s="19"/>
      <c r="K11" s="27"/>
      <c r="L11" s="19"/>
      <c r="M11" s="19"/>
      <c r="N11" s="19"/>
    </row>
    <row r="12" spans="1:14" ht="27" customHeight="1" thickBot="1" x14ac:dyDescent="0.25">
      <c r="A12" s="11" t="s">
        <v>0</v>
      </c>
      <c r="B12" s="1" t="s">
        <v>16</v>
      </c>
      <c r="C12" s="9">
        <f>C10</f>
        <v>46082.197</v>
      </c>
      <c r="D12" s="9" t="s">
        <v>2</v>
      </c>
      <c r="E12" s="9">
        <f>E10</f>
        <v>46082.197</v>
      </c>
      <c r="F12" s="9">
        <f>F10</f>
        <v>31154.524000000001</v>
      </c>
      <c r="G12" s="9" t="s">
        <v>2</v>
      </c>
      <c r="H12" s="9">
        <f>H10</f>
        <v>31154.524000000001</v>
      </c>
      <c r="I12" s="9">
        <f>I10</f>
        <v>13741.48</v>
      </c>
      <c r="J12" s="9" t="s">
        <v>2</v>
      </c>
      <c r="K12" s="8">
        <f>K10</f>
        <v>13741.48</v>
      </c>
      <c r="L12" s="9">
        <f>L10</f>
        <v>1186.193</v>
      </c>
      <c r="M12" s="9" t="s">
        <v>2</v>
      </c>
      <c r="N12" s="9">
        <f>N10</f>
        <v>1186.193</v>
      </c>
    </row>
    <row r="13" spans="1:14" ht="34.9" customHeight="1" thickBot="1" x14ac:dyDescent="0.25">
      <c r="A13" s="11" t="s">
        <v>33</v>
      </c>
      <c r="B13" s="1" t="s">
        <v>16</v>
      </c>
      <c r="C13" s="9">
        <v>0</v>
      </c>
      <c r="D13" s="9">
        <v>0</v>
      </c>
      <c r="E13" s="9" t="s">
        <v>2</v>
      </c>
      <c r="F13" s="9">
        <v>0</v>
      </c>
      <c r="G13" s="9">
        <v>0</v>
      </c>
      <c r="H13" s="9" t="s">
        <v>2</v>
      </c>
      <c r="I13" s="9">
        <v>0</v>
      </c>
      <c r="J13" s="9">
        <v>0</v>
      </c>
      <c r="K13" s="9" t="s">
        <v>2</v>
      </c>
      <c r="L13" s="9">
        <v>0</v>
      </c>
      <c r="M13" s="9">
        <v>0</v>
      </c>
      <c r="N13" s="9" t="s">
        <v>2</v>
      </c>
    </row>
    <row r="14" spans="1:14" ht="37.9" customHeight="1" thickBot="1" x14ac:dyDescent="0.25">
      <c r="A14" s="11" t="s">
        <v>1</v>
      </c>
      <c r="B14" s="1" t="s">
        <v>16</v>
      </c>
      <c r="C14" s="9">
        <v>0</v>
      </c>
      <c r="D14" s="9" t="s">
        <v>2</v>
      </c>
      <c r="E14" s="9">
        <v>0</v>
      </c>
      <c r="F14" s="9">
        <v>0</v>
      </c>
      <c r="G14" s="9" t="s">
        <v>2</v>
      </c>
      <c r="H14" s="9">
        <v>0</v>
      </c>
      <c r="I14" s="9">
        <v>0</v>
      </c>
      <c r="J14" s="9" t="s">
        <v>2</v>
      </c>
      <c r="K14" s="9">
        <v>0</v>
      </c>
      <c r="L14" s="9">
        <v>0</v>
      </c>
      <c r="M14" s="9" t="s">
        <v>2</v>
      </c>
      <c r="N14" s="9">
        <v>0</v>
      </c>
    </row>
    <row r="15" spans="1:14" ht="36" customHeight="1" thickBot="1" x14ac:dyDescent="0.25">
      <c r="A15" s="11" t="s">
        <v>34</v>
      </c>
      <c r="B15" s="1" t="s">
        <v>16</v>
      </c>
      <c r="C15" s="8">
        <v>3401.84</v>
      </c>
      <c r="D15" s="9" t="s">
        <v>2</v>
      </c>
      <c r="E15" s="8">
        <f>C15</f>
        <v>3401.84</v>
      </c>
      <c r="F15" s="9">
        <v>2299.848</v>
      </c>
      <c r="G15" s="9" t="s">
        <v>2</v>
      </c>
      <c r="H15" s="9">
        <f>F15</f>
        <v>2299.848</v>
      </c>
      <c r="I15" s="9">
        <v>1014.414</v>
      </c>
      <c r="J15" s="9" t="s">
        <v>2</v>
      </c>
      <c r="K15" s="9">
        <f>I15</f>
        <v>1014.414</v>
      </c>
      <c r="L15" s="9">
        <v>87.563000000000002</v>
      </c>
      <c r="M15" s="9" t="s">
        <v>2</v>
      </c>
      <c r="N15" s="9">
        <f>L15</f>
        <v>87.563000000000002</v>
      </c>
    </row>
    <row r="16" spans="1:14" ht="35.450000000000003" customHeight="1" thickBot="1" x14ac:dyDescent="0.25">
      <c r="A16" s="11" t="s">
        <v>35</v>
      </c>
      <c r="B16" s="1" t="s">
        <v>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9.45" customHeight="1" thickBot="1" x14ac:dyDescent="0.25">
      <c r="A17" s="11" t="s">
        <v>32</v>
      </c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2.15" customHeight="1" thickBot="1" x14ac:dyDescent="0.25">
      <c r="A18" s="11" t="s">
        <v>0</v>
      </c>
      <c r="B18" s="1" t="s">
        <v>16</v>
      </c>
      <c r="C18" s="9">
        <v>0</v>
      </c>
      <c r="D18" s="9" t="s">
        <v>2</v>
      </c>
      <c r="E18" s="9">
        <v>0</v>
      </c>
      <c r="F18" s="9">
        <v>0</v>
      </c>
      <c r="G18" s="9" t="s">
        <v>2</v>
      </c>
      <c r="H18" s="9">
        <v>0</v>
      </c>
      <c r="I18" s="9">
        <v>0</v>
      </c>
      <c r="J18" s="9" t="s">
        <v>2</v>
      </c>
      <c r="K18" s="9">
        <v>0</v>
      </c>
      <c r="L18" s="9">
        <v>0</v>
      </c>
      <c r="M18" s="9" t="s">
        <v>2</v>
      </c>
      <c r="N18" s="9">
        <v>0</v>
      </c>
    </row>
    <row r="19" spans="1:14" ht="39.6" customHeight="1" thickBot="1" x14ac:dyDescent="0.25">
      <c r="A19" s="11" t="s">
        <v>33</v>
      </c>
      <c r="B19" s="1" t="s">
        <v>16</v>
      </c>
      <c r="C19" s="9">
        <v>0</v>
      </c>
      <c r="D19" s="9">
        <v>0</v>
      </c>
      <c r="E19" s="9" t="s">
        <v>2</v>
      </c>
      <c r="F19" s="9">
        <v>0</v>
      </c>
      <c r="G19" s="9">
        <v>0</v>
      </c>
      <c r="H19" s="9" t="s">
        <v>2</v>
      </c>
      <c r="I19" s="9">
        <v>0</v>
      </c>
      <c r="J19" s="9">
        <v>0</v>
      </c>
      <c r="K19" s="9" t="s">
        <v>2</v>
      </c>
      <c r="L19" s="9">
        <v>0</v>
      </c>
      <c r="M19" s="9">
        <v>0</v>
      </c>
      <c r="N19" s="9" t="s">
        <v>2</v>
      </c>
    </row>
    <row r="20" spans="1:14" ht="45.6" customHeight="1" thickBot="1" x14ac:dyDescent="0.25">
      <c r="A20" s="11" t="s">
        <v>1</v>
      </c>
      <c r="B20" s="1" t="s">
        <v>16</v>
      </c>
      <c r="C20" s="9">
        <v>0</v>
      </c>
      <c r="D20" s="9" t="s">
        <v>2</v>
      </c>
      <c r="E20" s="9">
        <v>0</v>
      </c>
      <c r="F20" s="9">
        <v>0</v>
      </c>
      <c r="G20" s="9" t="s">
        <v>2</v>
      </c>
      <c r="H20" s="9">
        <v>0</v>
      </c>
      <c r="I20" s="9">
        <v>0</v>
      </c>
      <c r="J20" s="9" t="s">
        <v>2</v>
      </c>
      <c r="K20" s="9">
        <v>0</v>
      </c>
      <c r="L20" s="9">
        <v>0</v>
      </c>
      <c r="M20" s="9" t="s">
        <v>2</v>
      </c>
      <c r="N20" s="9">
        <v>0</v>
      </c>
    </row>
    <row r="21" spans="1:14" ht="46.9" customHeight="1" thickBot="1" x14ac:dyDescent="0.25">
      <c r="A21" s="11" t="s">
        <v>18</v>
      </c>
      <c r="B21" s="1" t="s">
        <v>16</v>
      </c>
      <c r="C21" s="9">
        <v>138.113</v>
      </c>
      <c r="D21" s="9">
        <f>C21</f>
        <v>138.113</v>
      </c>
      <c r="E21" s="9" t="s">
        <v>2</v>
      </c>
      <c r="F21" s="9">
        <v>93.375</v>
      </c>
      <c r="G21" s="9">
        <f>F21</f>
        <v>93.375</v>
      </c>
      <c r="H21" s="9" t="s">
        <v>2</v>
      </c>
      <c r="I21" s="9">
        <v>41.185000000000002</v>
      </c>
      <c r="J21" s="9">
        <f>I21</f>
        <v>41.185000000000002</v>
      </c>
      <c r="K21" s="9" t="s">
        <v>2</v>
      </c>
      <c r="L21" s="9">
        <v>3.5529999999999999</v>
      </c>
      <c r="M21" s="9">
        <f>L21</f>
        <v>3.5529999999999999</v>
      </c>
      <c r="N21" s="9" t="s">
        <v>2</v>
      </c>
    </row>
    <row r="22" spans="1:14" ht="49.15" customHeight="1" thickBot="1" x14ac:dyDescent="0.25">
      <c r="A22" s="11" t="s">
        <v>19</v>
      </c>
      <c r="B22" s="1" t="s">
        <v>16</v>
      </c>
      <c r="C22" s="9">
        <v>853.80499999999995</v>
      </c>
      <c r="D22" s="9">
        <f>C22</f>
        <v>853.80499999999995</v>
      </c>
      <c r="E22" s="9" t="s">
        <v>2</v>
      </c>
      <c r="F22" s="9">
        <v>577.25699999999995</v>
      </c>
      <c r="G22" s="9">
        <f>F22</f>
        <v>577.25699999999995</v>
      </c>
      <c r="H22" s="9" t="s">
        <v>2</v>
      </c>
      <c r="I22" s="9">
        <v>254.60499999999999</v>
      </c>
      <c r="J22" s="9">
        <f>I22</f>
        <v>254.60499999999999</v>
      </c>
      <c r="K22" s="9" t="s">
        <v>2</v>
      </c>
      <c r="L22" s="9">
        <v>21.943999999999999</v>
      </c>
      <c r="M22" s="9">
        <f>L22</f>
        <v>21.943999999999999</v>
      </c>
      <c r="N22" s="9" t="s">
        <v>2</v>
      </c>
    </row>
    <row r="23" spans="1:14" ht="52.9" customHeight="1" thickBot="1" x14ac:dyDescent="0.25">
      <c r="A23" s="11" t="s">
        <v>36</v>
      </c>
      <c r="B23" s="1" t="s">
        <v>16</v>
      </c>
      <c r="C23" s="9"/>
      <c r="D23" s="9"/>
      <c r="E23" s="9" t="s">
        <v>2</v>
      </c>
      <c r="F23" s="9"/>
      <c r="G23" s="9"/>
      <c r="H23" s="9" t="s">
        <v>2</v>
      </c>
      <c r="I23" s="9"/>
      <c r="J23" s="9"/>
      <c r="K23" s="9" t="s">
        <v>2</v>
      </c>
      <c r="L23" s="9"/>
      <c r="M23" s="9"/>
      <c r="N23" s="9" t="s">
        <v>2</v>
      </c>
    </row>
    <row r="24" spans="1:14" ht="36" customHeight="1" thickBot="1" x14ac:dyDescent="0.25">
      <c r="A24" s="11" t="s">
        <v>20</v>
      </c>
      <c r="B24" s="1" t="s">
        <v>3</v>
      </c>
      <c r="C24" s="9">
        <v>12721.267</v>
      </c>
      <c r="D24" s="9">
        <f>C24</f>
        <v>12721.267</v>
      </c>
      <c r="E24" s="9" t="s">
        <v>2</v>
      </c>
      <c r="F24" s="9">
        <v>8600.3430000000008</v>
      </c>
      <c r="G24" s="9">
        <f>F24</f>
        <v>8600.3430000000008</v>
      </c>
      <c r="H24" s="9" t="s">
        <v>2</v>
      </c>
      <c r="I24" s="9">
        <v>3793.4270000000001</v>
      </c>
      <c r="J24" s="9">
        <f>I24</f>
        <v>3793.4270000000001</v>
      </c>
      <c r="K24" s="9" t="s">
        <v>2</v>
      </c>
      <c r="L24" s="9">
        <v>327.44600000000003</v>
      </c>
      <c r="M24" s="9">
        <f>L24</f>
        <v>327.44600000000003</v>
      </c>
      <c r="N24" s="9" t="s">
        <v>2</v>
      </c>
    </row>
    <row r="25" spans="1:14" ht="40.15" customHeight="1" thickBot="1" x14ac:dyDescent="0.25">
      <c r="A25" s="11" t="s">
        <v>52</v>
      </c>
      <c r="B25" s="1" t="s">
        <v>16</v>
      </c>
      <c r="C25" s="9">
        <v>3613.1619999999998</v>
      </c>
      <c r="D25" s="9">
        <f>C25</f>
        <v>3613.1619999999998</v>
      </c>
      <c r="E25" s="9" t="s">
        <v>2</v>
      </c>
      <c r="F25" s="9">
        <v>2442.7170000000001</v>
      </c>
      <c r="G25" s="9">
        <f>F25</f>
        <v>2442.7170000000001</v>
      </c>
      <c r="H25" s="9" t="s">
        <v>2</v>
      </c>
      <c r="I25" s="9">
        <v>1077.4290000000001</v>
      </c>
      <c r="J25" s="9">
        <f>I25</f>
        <v>1077.4290000000001</v>
      </c>
      <c r="K25" s="9" t="s">
        <v>2</v>
      </c>
      <c r="L25" s="9">
        <v>93.001999999999995</v>
      </c>
      <c r="M25" s="9">
        <f>L25</f>
        <v>93.001999999999995</v>
      </c>
      <c r="N25" s="9" t="s">
        <v>2</v>
      </c>
    </row>
    <row r="26" spans="1:14" ht="40.15" customHeight="1" thickBot="1" x14ac:dyDescent="0.25">
      <c r="A26" s="11" t="s">
        <v>17</v>
      </c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57" customHeight="1" thickBot="1" x14ac:dyDescent="0.25">
      <c r="A27" s="11" t="s">
        <v>21</v>
      </c>
      <c r="B27" s="1" t="s">
        <v>16</v>
      </c>
      <c r="C27" s="9">
        <v>2798.6790000000001</v>
      </c>
      <c r="D27" s="9">
        <f>C27</f>
        <v>2798.6790000000001</v>
      </c>
      <c r="E27" s="9" t="s">
        <v>2</v>
      </c>
      <c r="F27" s="9">
        <v>1892.075</v>
      </c>
      <c r="G27" s="9">
        <f>F27</f>
        <v>1892.075</v>
      </c>
      <c r="H27" s="9" t="s">
        <v>2</v>
      </c>
      <c r="I27" s="9">
        <v>834.55399999999997</v>
      </c>
      <c r="J27" s="9">
        <f>I27</f>
        <v>834.55399999999997</v>
      </c>
      <c r="K27" s="9" t="s">
        <v>2</v>
      </c>
      <c r="L27" s="9">
        <v>72.037999999999997</v>
      </c>
      <c r="M27" s="9">
        <f>L27</f>
        <v>72.037999999999997</v>
      </c>
      <c r="N27" s="9" t="s">
        <v>2</v>
      </c>
    </row>
    <row r="28" spans="1:14" ht="66.599999999999994" customHeight="1" thickBot="1" x14ac:dyDescent="0.25">
      <c r="A28" s="11" t="s">
        <v>22</v>
      </c>
      <c r="B28" s="1" t="s">
        <v>16</v>
      </c>
      <c r="C28" s="9">
        <v>373.983</v>
      </c>
      <c r="D28" s="9">
        <f>C28</f>
        <v>373.983</v>
      </c>
      <c r="E28" s="9" t="s">
        <v>2</v>
      </c>
      <c r="F28" s="9">
        <v>252.83500000000001</v>
      </c>
      <c r="G28" s="9">
        <f>F28</f>
        <v>252.83500000000001</v>
      </c>
      <c r="H28" s="9" t="s">
        <v>2</v>
      </c>
      <c r="I28" s="9">
        <v>111.52</v>
      </c>
      <c r="J28" s="9">
        <f>I28</f>
        <v>111.52</v>
      </c>
      <c r="K28" s="9" t="s">
        <v>2</v>
      </c>
      <c r="L28" s="9">
        <v>9.6259999999999994</v>
      </c>
      <c r="M28" s="9">
        <f>L28</f>
        <v>9.6259999999999994</v>
      </c>
      <c r="N28" s="9" t="s">
        <v>2</v>
      </c>
    </row>
    <row r="29" spans="1:14" ht="27" customHeight="1" thickBot="1" x14ac:dyDescent="0.25">
      <c r="A29" s="11" t="s">
        <v>37</v>
      </c>
      <c r="B29" s="1" t="s">
        <v>16</v>
      </c>
      <c r="C29" s="9">
        <v>9455.6219999999994</v>
      </c>
      <c r="D29" s="9">
        <f>C29</f>
        <v>9455.6219999999994</v>
      </c>
      <c r="E29" s="9" t="s">
        <v>2</v>
      </c>
      <c r="F29" s="9">
        <v>6392.6080000000002</v>
      </c>
      <c r="G29" s="9">
        <f>F29</f>
        <v>6392.6080000000002</v>
      </c>
      <c r="H29" s="9" t="s">
        <v>2</v>
      </c>
      <c r="I29" s="9">
        <v>2819.625</v>
      </c>
      <c r="J29" s="9">
        <f>I29</f>
        <v>2819.625</v>
      </c>
      <c r="K29" s="9" t="s">
        <v>2</v>
      </c>
      <c r="L29" s="9">
        <v>243.38800000000001</v>
      </c>
      <c r="M29" s="9">
        <f>L29</f>
        <v>243.38800000000001</v>
      </c>
      <c r="N29" s="9" t="s">
        <v>2</v>
      </c>
    </row>
    <row r="30" spans="1:14" ht="61.15" customHeight="1" thickBot="1" x14ac:dyDescent="0.25">
      <c r="A30" s="11" t="s">
        <v>38</v>
      </c>
      <c r="B30" s="1" t="s">
        <v>3</v>
      </c>
      <c r="C30" s="8">
        <f>C7</f>
        <v>79366.936000000002</v>
      </c>
      <c r="D30" s="8">
        <f>D7</f>
        <v>29882.898999999998</v>
      </c>
      <c r="E30" s="8">
        <f t="shared" ref="E30:N30" si="0">E7</f>
        <v>49484.036999999997</v>
      </c>
      <c r="F30" s="8">
        <f t="shared" si="0"/>
        <v>53657.1</v>
      </c>
      <c r="G30" s="8">
        <f t="shared" si="0"/>
        <v>20202.728000000003</v>
      </c>
      <c r="H30" s="8">
        <f t="shared" si="0"/>
        <v>33454.372000000003</v>
      </c>
      <c r="I30" s="8">
        <f t="shared" si="0"/>
        <v>23666.848999999998</v>
      </c>
      <c r="J30" s="8">
        <f t="shared" si="0"/>
        <v>8910.9549999999999</v>
      </c>
      <c r="K30" s="8">
        <f t="shared" si="0"/>
        <v>14755.894</v>
      </c>
      <c r="L30" s="8">
        <f t="shared" si="0"/>
        <v>2042.9069999999999</v>
      </c>
      <c r="M30" s="8">
        <f t="shared" si="0"/>
        <v>769.15100000000007</v>
      </c>
      <c r="N30" s="8">
        <f t="shared" si="0"/>
        <v>1273.7560000000001</v>
      </c>
    </row>
    <row r="31" spans="1:14" ht="42" customHeight="1" thickBot="1" x14ac:dyDescent="0.25">
      <c r="A31" s="11" t="s">
        <v>23</v>
      </c>
      <c r="B31" s="1" t="s">
        <v>16</v>
      </c>
      <c r="C31" s="9">
        <v>3100.93</v>
      </c>
      <c r="D31" s="9">
        <v>3100.93</v>
      </c>
      <c r="E31" s="9" t="s">
        <v>2</v>
      </c>
      <c r="F31" s="9">
        <v>2096.4279999999999</v>
      </c>
      <c r="G31" s="9">
        <f>F31</f>
        <v>2096.4279999999999</v>
      </c>
      <c r="H31" s="9" t="s">
        <v>2</v>
      </c>
      <c r="I31" s="9">
        <v>924.68399999999997</v>
      </c>
      <c r="J31" s="9">
        <f>I31</f>
        <v>924.68399999999997</v>
      </c>
      <c r="K31" s="9" t="s">
        <v>2</v>
      </c>
      <c r="L31" s="9">
        <v>79.817999999999998</v>
      </c>
      <c r="M31" s="9">
        <f>L31</f>
        <v>79.817999999999998</v>
      </c>
      <c r="N31" s="9" t="s">
        <v>2</v>
      </c>
    </row>
    <row r="32" spans="1:14" ht="42.6" customHeight="1" thickBot="1" x14ac:dyDescent="0.25">
      <c r="A32" s="11" t="s">
        <v>24</v>
      </c>
      <c r="B32" s="1" t="s">
        <v>16</v>
      </c>
      <c r="C32" s="9">
        <v>0</v>
      </c>
      <c r="D32" s="9">
        <v>0</v>
      </c>
      <c r="E32" s="9" t="s">
        <v>2</v>
      </c>
      <c r="F32" s="9">
        <v>0</v>
      </c>
      <c r="G32" s="9">
        <v>0</v>
      </c>
      <c r="H32" s="9" t="s">
        <v>2</v>
      </c>
      <c r="I32" s="9">
        <v>0</v>
      </c>
      <c r="J32" s="9">
        <v>0</v>
      </c>
      <c r="K32" s="9" t="s">
        <v>2</v>
      </c>
      <c r="L32" s="9">
        <v>0</v>
      </c>
      <c r="M32" s="9">
        <f>L32</f>
        <v>0</v>
      </c>
      <c r="N32" s="9" t="s">
        <v>2</v>
      </c>
    </row>
    <row r="33" spans="1:14" ht="43.9" customHeight="1" thickBot="1" x14ac:dyDescent="0.25">
      <c r="A33" s="11" t="s">
        <v>25</v>
      </c>
      <c r="B33" s="1" t="s">
        <v>16</v>
      </c>
      <c r="C33" s="9">
        <v>0</v>
      </c>
      <c r="D33" s="9">
        <v>0</v>
      </c>
      <c r="E33" s="9" t="s">
        <v>2</v>
      </c>
      <c r="F33" s="9">
        <v>0</v>
      </c>
      <c r="G33" s="9">
        <f>F33</f>
        <v>0</v>
      </c>
      <c r="H33" s="9" t="s">
        <v>2</v>
      </c>
      <c r="I33" s="9">
        <v>0</v>
      </c>
      <c r="J33" s="9">
        <v>0</v>
      </c>
      <c r="K33" s="9" t="s">
        <v>2</v>
      </c>
      <c r="L33" s="9">
        <v>0</v>
      </c>
      <c r="M33" s="9">
        <v>0</v>
      </c>
      <c r="N33" s="9" t="s">
        <v>2</v>
      </c>
    </row>
    <row r="34" spans="1:14" ht="53.45" customHeight="1" thickBot="1" x14ac:dyDescent="0.25">
      <c r="A34" s="11" t="s">
        <v>39</v>
      </c>
      <c r="B34" s="1" t="s">
        <v>16</v>
      </c>
      <c r="C34" s="8">
        <f>C30</f>
        <v>79366.936000000002</v>
      </c>
      <c r="D34" s="8">
        <f t="shared" ref="D34:N34" si="1">D30</f>
        <v>29882.898999999998</v>
      </c>
      <c r="E34" s="8">
        <f t="shared" si="1"/>
        <v>49484.036999999997</v>
      </c>
      <c r="F34" s="8">
        <f t="shared" si="1"/>
        <v>53657.1</v>
      </c>
      <c r="G34" s="8">
        <f t="shared" si="1"/>
        <v>20202.728000000003</v>
      </c>
      <c r="H34" s="8">
        <f t="shared" si="1"/>
        <v>33454.372000000003</v>
      </c>
      <c r="I34" s="8">
        <f t="shared" si="1"/>
        <v>23666.848999999998</v>
      </c>
      <c r="J34" s="8">
        <f t="shared" si="1"/>
        <v>8910.9549999999999</v>
      </c>
      <c r="K34" s="8">
        <f t="shared" si="1"/>
        <v>14755.894</v>
      </c>
      <c r="L34" s="8">
        <f t="shared" si="1"/>
        <v>2042.9069999999999</v>
      </c>
      <c r="M34" s="8">
        <f t="shared" si="1"/>
        <v>769.15100000000007</v>
      </c>
      <c r="N34" s="8">
        <f t="shared" si="1"/>
        <v>1273.7560000000001</v>
      </c>
    </row>
    <row r="35" spans="1:14" ht="54" customHeight="1" thickBot="1" x14ac:dyDescent="0.25">
      <c r="A35" s="11" t="s">
        <v>40</v>
      </c>
      <c r="B35" s="1" t="s">
        <v>16</v>
      </c>
      <c r="C35" s="9">
        <v>0</v>
      </c>
      <c r="D35" s="9">
        <v>0</v>
      </c>
      <c r="E35" s="9" t="s">
        <v>2</v>
      </c>
      <c r="F35" s="9">
        <v>0</v>
      </c>
      <c r="G35" s="9">
        <v>0</v>
      </c>
      <c r="H35" s="9" t="s">
        <v>2</v>
      </c>
      <c r="I35" s="9">
        <v>0</v>
      </c>
      <c r="J35" s="9">
        <v>0</v>
      </c>
      <c r="K35" s="9" t="s">
        <v>2</v>
      </c>
      <c r="L35" s="9">
        <v>0</v>
      </c>
      <c r="M35" s="9">
        <v>0</v>
      </c>
      <c r="N35" s="9" t="s">
        <v>2</v>
      </c>
    </row>
    <row r="36" spans="1:14" ht="55.9" customHeight="1" thickBot="1" x14ac:dyDescent="0.25">
      <c r="A36" s="11" t="s">
        <v>41</v>
      </c>
      <c r="B36" s="1" t="s">
        <v>16</v>
      </c>
      <c r="C36" s="8">
        <f>C34</f>
        <v>79366.936000000002</v>
      </c>
      <c r="D36" s="8">
        <f t="shared" ref="D36:N36" si="2">D34</f>
        <v>29882.898999999998</v>
      </c>
      <c r="E36" s="8">
        <f t="shared" si="2"/>
        <v>49484.036999999997</v>
      </c>
      <c r="F36" s="8">
        <f t="shared" si="2"/>
        <v>53657.1</v>
      </c>
      <c r="G36" s="8">
        <f t="shared" si="2"/>
        <v>20202.728000000003</v>
      </c>
      <c r="H36" s="8">
        <f t="shared" si="2"/>
        <v>33454.372000000003</v>
      </c>
      <c r="I36" s="8">
        <f t="shared" si="2"/>
        <v>23666.848999999998</v>
      </c>
      <c r="J36" s="8">
        <f t="shared" si="2"/>
        <v>8910.9549999999999</v>
      </c>
      <c r="K36" s="8">
        <f t="shared" si="2"/>
        <v>14755.894</v>
      </c>
      <c r="L36" s="8">
        <f t="shared" si="2"/>
        <v>2042.9069999999999</v>
      </c>
      <c r="M36" s="8">
        <f t="shared" si="2"/>
        <v>769.15100000000007</v>
      </c>
      <c r="N36" s="8">
        <f t="shared" si="2"/>
        <v>1273.7560000000001</v>
      </c>
    </row>
    <row r="37" spans="1:14" ht="51" customHeight="1" thickBot="1" x14ac:dyDescent="0.25">
      <c r="A37" s="11" t="s">
        <v>42</v>
      </c>
      <c r="B37" s="1" t="s">
        <v>26</v>
      </c>
      <c r="C37" s="9">
        <f>F37+I37+L37</f>
        <v>35470</v>
      </c>
      <c r="D37" s="9"/>
      <c r="E37" s="9"/>
      <c r="F37" s="9">
        <v>23980</v>
      </c>
      <c r="G37" s="9"/>
      <c r="H37" s="9"/>
      <c r="I37" s="9">
        <v>10577</v>
      </c>
      <c r="J37" s="9"/>
      <c r="K37" s="9"/>
      <c r="L37" s="9">
        <v>913</v>
      </c>
      <c r="M37" s="9"/>
      <c r="N37" s="9"/>
    </row>
    <row r="38" spans="1:14" ht="48.6" customHeight="1" thickBot="1" x14ac:dyDescent="0.25">
      <c r="A38" s="11" t="s">
        <v>43</v>
      </c>
      <c r="B38" s="1" t="s">
        <v>27</v>
      </c>
      <c r="C38" s="9">
        <v>2237.58</v>
      </c>
      <c r="D38" s="10">
        <v>842.48</v>
      </c>
      <c r="E38" s="10">
        <v>1395.1</v>
      </c>
      <c r="F38" s="9">
        <v>2237.58</v>
      </c>
      <c r="G38" s="10">
        <v>842.48</v>
      </c>
      <c r="H38" s="10">
        <v>1395.1</v>
      </c>
      <c r="I38" s="9">
        <v>2237.58</v>
      </c>
      <c r="J38" s="10">
        <v>842.48</v>
      </c>
      <c r="K38" s="10">
        <v>1395.1</v>
      </c>
      <c r="L38" s="9">
        <v>2237.58</v>
      </c>
      <c r="M38" s="10">
        <v>842.48</v>
      </c>
      <c r="N38" s="10">
        <v>1395.1</v>
      </c>
    </row>
    <row r="39" spans="1:14" ht="48" customHeight="1" thickBot="1" x14ac:dyDescent="0.25">
      <c r="A39" s="11" t="s">
        <v>44</v>
      </c>
      <c r="B39" s="1" t="s">
        <v>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63" customHeight="1" thickBot="1" x14ac:dyDescent="0.25">
      <c r="A40" s="11" t="s">
        <v>45</v>
      </c>
      <c r="B40" s="1" t="s">
        <v>16</v>
      </c>
      <c r="C40" s="8">
        <f>C36</f>
        <v>79366.936000000002</v>
      </c>
      <c r="D40" s="8">
        <f t="shared" ref="D40:N40" si="3">D36</f>
        <v>29882.898999999998</v>
      </c>
      <c r="E40" s="8">
        <f t="shared" si="3"/>
        <v>49484.036999999997</v>
      </c>
      <c r="F40" s="8">
        <f t="shared" si="3"/>
        <v>53657.1</v>
      </c>
      <c r="G40" s="8">
        <f t="shared" si="3"/>
        <v>20202.728000000003</v>
      </c>
      <c r="H40" s="8">
        <f t="shared" si="3"/>
        <v>33454.372000000003</v>
      </c>
      <c r="I40" s="8">
        <f t="shared" si="3"/>
        <v>23666.848999999998</v>
      </c>
      <c r="J40" s="8">
        <f t="shared" si="3"/>
        <v>8910.9549999999999</v>
      </c>
      <c r="K40" s="8">
        <f t="shared" si="3"/>
        <v>14755.894</v>
      </c>
      <c r="L40" s="8">
        <f t="shared" si="3"/>
        <v>2042.9069999999999</v>
      </c>
      <c r="M40" s="8">
        <f t="shared" si="3"/>
        <v>769.15100000000007</v>
      </c>
      <c r="N40" s="8">
        <f t="shared" si="3"/>
        <v>1273.7560000000001</v>
      </c>
    </row>
    <row r="41" spans="1:14" ht="59.45" customHeight="1" thickBot="1" x14ac:dyDescent="0.25">
      <c r="A41" s="11" t="s">
        <v>46</v>
      </c>
      <c r="B41" s="1" t="s">
        <v>27</v>
      </c>
      <c r="C41" s="9"/>
      <c r="D41" s="9" t="s">
        <v>2</v>
      </c>
      <c r="E41" s="9" t="s">
        <v>2</v>
      </c>
      <c r="F41" s="9"/>
      <c r="G41" s="9" t="s">
        <v>2</v>
      </c>
      <c r="H41" s="9" t="s">
        <v>2</v>
      </c>
      <c r="I41" s="9"/>
      <c r="J41" s="9" t="s">
        <v>2</v>
      </c>
      <c r="K41" s="9" t="s">
        <v>2</v>
      </c>
      <c r="L41" s="9"/>
      <c r="M41" s="9" t="s">
        <v>2</v>
      </c>
      <c r="N41" s="9" t="s">
        <v>2</v>
      </c>
    </row>
    <row r="42" spans="1:14" ht="55.9" customHeight="1" thickBot="1" x14ac:dyDescent="0.25">
      <c r="A42" s="11" t="s">
        <v>47</v>
      </c>
      <c r="B42" s="1" t="s">
        <v>16</v>
      </c>
      <c r="C42" s="9">
        <f>C38</f>
        <v>2237.58</v>
      </c>
      <c r="D42" s="9" t="s">
        <v>2</v>
      </c>
      <c r="E42" s="9" t="s">
        <v>2</v>
      </c>
      <c r="F42" s="9">
        <f>F38</f>
        <v>2237.58</v>
      </c>
      <c r="G42" s="9" t="s">
        <v>2</v>
      </c>
      <c r="H42" s="9" t="s">
        <v>2</v>
      </c>
      <c r="I42" s="9">
        <f>I38</f>
        <v>2237.58</v>
      </c>
      <c r="J42" s="9" t="s">
        <v>2</v>
      </c>
      <c r="K42" s="9" t="s">
        <v>2</v>
      </c>
      <c r="L42" s="9">
        <f>L38</f>
        <v>2237.58</v>
      </c>
      <c r="M42" s="9" t="s">
        <v>2</v>
      </c>
      <c r="N42" s="9" t="s">
        <v>2</v>
      </c>
    </row>
    <row r="43" spans="1:14" ht="43.15" customHeight="1" thickBot="1" x14ac:dyDescent="0.25">
      <c r="A43" s="11" t="s">
        <v>48</v>
      </c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51.6" customHeight="1" thickBot="1" x14ac:dyDescent="0.25">
      <c r="A44" s="11" t="s">
        <v>49</v>
      </c>
      <c r="B44" s="1" t="s">
        <v>28</v>
      </c>
      <c r="C44" s="10">
        <v>131528.18</v>
      </c>
      <c r="D44" s="10">
        <f>C44</f>
        <v>131528.18</v>
      </c>
      <c r="E44" s="9" t="s">
        <v>2</v>
      </c>
      <c r="F44" s="10">
        <f>C44</f>
        <v>131528.18</v>
      </c>
      <c r="G44" s="10">
        <f>C44</f>
        <v>131528.18</v>
      </c>
      <c r="H44" s="9" t="s">
        <v>2</v>
      </c>
      <c r="I44" s="10">
        <f>C44</f>
        <v>131528.18</v>
      </c>
      <c r="J44" s="10">
        <f>C44</f>
        <v>131528.18</v>
      </c>
      <c r="K44" s="9" t="s">
        <v>2</v>
      </c>
      <c r="L44" s="10">
        <f>C44</f>
        <v>131528.18</v>
      </c>
      <c r="M44" s="10">
        <f>C44</f>
        <v>131528.18</v>
      </c>
      <c r="N44" s="9" t="s">
        <v>2</v>
      </c>
    </row>
    <row r="45" spans="1:14" ht="53.45" customHeight="1" thickBot="1" x14ac:dyDescent="0.25">
      <c r="A45" s="11" t="s">
        <v>50</v>
      </c>
      <c r="B45" s="1" t="s">
        <v>27</v>
      </c>
      <c r="C45" s="9">
        <v>1395.09</v>
      </c>
      <c r="D45" s="9" t="s">
        <v>2</v>
      </c>
      <c r="E45" s="9">
        <v>1395.09</v>
      </c>
      <c r="F45" s="9">
        <v>1395.09</v>
      </c>
      <c r="G45" s="9" t="s">
        <v>2</v>
      </c>
      <c r="H45" s="9">
        <f>E45</f>
        <v>1395.09</v>
      </c>
      <c r="I45" s="9">
        <f>C45</f>
        <v>1395.09</v>
      </c>
      <c r="J45" s="9" t="s">
        <v>2</v>
      </c>
      <c r="K45" s="9">
        <f>E45</f>
        <v>1395.09</v>
      </c>
      <c r="L45" s="9">
        <f>C45</f>
        <v>1395.09</v>
      </c>
      <c r="M45" s="9" t="s">
        <v>2</v>
      </c>
      <c r="N45" s="9">
        <f>C45</f>
        <v>1395.09</v>
      </c>
    </row>
    <row r="46" spans="1:14" ht="45" customHeight="1" thickBot="1" x14ac:dyDescent="0.25">
      <c r="A46" s="11" t="s">
        <v>51</v>
      </c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48.6" customHeight="1" thickBot="1" x14ac:dyDescent="0.25">
      <c r="A47" s="11" t="s">
        <v>49</v>
      </c>
      <c r="B47" s="1" t="s">
        <v>28</v>
      </c>
      <c r="C47" s="9">
        <v>157833.81</v>
      </c>
      <c r="D47" s="9">
        <f>C47</f>
        <v>157833.81</v>
      </c>
      <c r="E47" s="9" t="s">
        <v>2</v>
      </c>
      <c r="F47" s="9">
        <f>C47</f>
        <v>157833.81</v>
      </c>
      <c r="G47" s="9">
        <f>C47</f>
        <v>157833.81</v>
      </c>
      <c r="H47" s="9" t="s">
        <v>2</v>
      </c>
      <c r="I47" s="9">
        <f>C47</f>
        <v>157833.81</v>
      </c>
      <c r="J47" s="9">
        <f>C47</f>
        <v>157833.81</v>
      </c>
      <c r="K47" s="9" t="s">
        <v>2</v>
      </c>
      <c r="L47" s="9">
        <f>C47</f>
        <v>157833.81</v>
      </c>
      <c r="M47" s="9">
        <f>C47</f>
        <v>157833.81</v>
      </c>
      <c r="N47" s="9" t="s">
        <v>2</v>
      </c>
    </row>
    <row r="48" spans="1:14" ht="39.6" customHeight="1" thickBot="1" x14ac:dyDescent="0.25">
      <c r="A48" s="11" t="s">
        <v>50</v>
      </c>
      <c r="B48" s="1" t="s">
        <v>27</v>
      </c>
      <c r="C48" s="9">
        <v>1674.11</v>
      </c>
      <c r="D48" s="9" t="s">
        <v>2</v>
      </c>
      <c r="E48" s="9">
        <f>C48</f>
        <v>1674.11</v>
      </c>
      <c r="F48" s="9">
        <f>C48</f>
        <v>1674.11</v>
      </c>
      <c r="G48" s="9" t="s">
        <v>2</v>
      </c>
      <c r="H48" s="9">
        <f>C48</f>
        <v>1674.11</v>
      </c>
      <c r="I48" s="9">
        <f>C48</f>
        <v>1674.11</v>
      </c>
      <c r="J48" s="9" t="s">
        <v>2</v>
      </c>
      <c r="K48" s="9">
        <f>C48</f>
        <v>1674.11</v>
      </c>
      <c r="L48" s="9">
        <f>C48</f>
        <v>1674.11</v>
      </c>
      <c r="M48" s="9" t="s">
        <v>2</v>
      </c>
      <c r="N48" s="9">
        <f>C48</f>
        <v>1674.11</v>
      </c>
    </row>
    <row r="51" spans="1:14" s="14" customFormat="1" ht="18" x14ac:dyDescent="0.25">
      <c r="A51" s="3"/>
      <c r="B51" s="3"/>
      <c r="C51" s="3"/>
      <c r="D51" s="3"/>
      <c r="F51" s="4"/>
      <c r="L51" s="3"/>
    </row>
    <row r="52" spans="1:14" x14ac:dyDescent="0.2">
      <c r="A52" s="5"/>
      <c r="B52" s="5"/>
      <c r="C52" s="5"/>
      <c r="D52" s="5"/>
      <c r="E52" s="6"/>
    </row>
    <row r="53" spans="1:14" x14ac:dyDescent="0.2">
      <c r="A53" s="5"/>
      <c r="B53" s="5"/>
      <c r="C53" s="5"/>
      <c r="D53" s="7"/>
      <c r="E53" s="6"/>
    </row>
    <row r="54" spans="1:14" ht="39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</sheetData>
  <mergeCells count="29">
    <mergeCell ref="A54:N54"/>
    <mergeCell ref="B10:B11"/>
    <mergeCell ref="C10:C11"/>
    <mergeCell ref="D10:D11"/>
    <mergeCell ref="E10:E11"/>
    <mergeCell ref="F10:F11"/>
    <mergeCell ref="G10:G11"/>
    <mergeCell ref="N10:N11"/>
    <mergeCell ref="H10:H11"/>
    <mergeCell ref="I10:I11"/>
    <mergeCell ref="J10:J11"/>
    <mergeCell ref="K10:K11"/>
    <mergeCell ref="L10:L11"/>
    <mergeCell ref="M10:M11"/>
    <mergeCell ref="A1:N1"/>
    <mergeCell ref="A2:N2"/>
    <mergeCell ref="A3:A6"/>
    <mergeCell ref="B3:B6"/>
    <mergeCell ref="C3:N3"/>
    <mergeCell ref="C4:E4"/>
    <mergeCell ref="F4:H4"/>
    <mergeCell ref="I4:K4"/>
    <mergeCell ref="L4:N4"/>
    <mergeCell ref="C5:C6"/>
    <mergeCell ref="D5:E5"/>
    <mergeCell ref="G5:H5"/>
    <mergeCell ref="J5:K5"/>
    <mergeCell ref="L5:L6"/>
    <mergeCell ref="M5:N5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Гаценко</dc:creator>
  <cp:lastModifiedBy>Гаценко Вячеслав Петрович</cp:lastModifiedBy>
  <cp:lastPrinted>2019-09-12T09:45:32Z</cp:lastPrinted>
  <dcterms:created xsi:type="dcterms:W3CDTF">2019-08-01T13:35:45Z</dcterms:created>
  <dcterms:modified xsi:type="dcterms:W3CDTF">2019-09-05T09:53:46Z</dcterms:modified>
</cp:coreProperties>
</file>